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<sst xmlns="http://schemas.openxmlformats.org/spreadsheetml/2006/main" count="16" uniqueCount="16">
  <si>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Gº(273 K)</t>
  </si>
  <si>
    <t>Gº(1273 K)</t>
  </si>
  <si>
    <t>CONCEPTOS DE TERMODINÁMICA APLICADOS A LA C. Y T. DE MATERIALES</t>
  </si>
  <si>
    <t>LogK (273 K)</t>
  </si>
  <si>
    <t>NiO</t>
  </si>
  <si>
    <t>CO</t>
  </si>
  <si>
    <t>Hº de Reacción, Kcal./mol</t>
  </si>
  <si>
    <t>Sº Reacción, Kcal./mol K</t>
  </si>
  <si>
    <t>LogK (1273 K)</t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</si>
  <si>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</si>
  <si>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TiO</t>
    </r>
    <r>
      <rPr>
        <vertAlign val="subscript"/>
        <sz val="11"/>
        <rFont val="Times New Roman"/>
        <family val="1"/>
      </rPr>
      <t>2</t>
    </r>
  </si>
  <si>
    <r>
      <t>Cr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</si>
  <si>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P(O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) Atm.273K</t>
    </r>
  </si>
  <si>
    <t>OBTENCIÓN DE LAS RECTAS DE ELLINGHAM PARA LA FORMACIÓN DE ÓXIDOS METÁLICOS</t>
  </si>
  <si>
    <t>OBTENCIÓN DE LAS PRESIONES DE OXÍGENO PARA DISTINTAS TEMPERATURAS</t>
  </si>
  <si>
    <r>
      <t>P(O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) Atm. 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</si>
</sst>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sz val="10"/>
      <color indexed="9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0</xdr:rowOff>
    </xdr:from>
    <xdr:to>
      <xdr:col>7</xdr:col>
      <xdr:colOff>733425</xdr:colOff>
      <xdr:row>60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57650"/>
          <a:ext cx="62103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2.421875" style="0" bestFit="1" customWidth="1"/>
    <col min="3" max="3" width="12.421875" style="0" bestFit="1" customWidth="1"/>
    <col min="5" max="5" width="12.421875" style="0" bestFit="1" customWidth="1"/>
    <col min="8" max="9" width="12.421875" style="0" bestFit="1" customWidth="1"/>
  </cols>
  <sheetData>
    <row r="2" ht="14.25">
      <c r="A2" s="5" t="s">
        <v>2</v>
      </c>
    </row>
    <row r="4" ht="12.75">
      <c r="A4" s="7" t="s">
        <v>13</v>
      </c>
    </row>
    <row r="6" spans="1:8" ht="15">
      <c r="A6" s="2"/>
      <c r="B6" s="2" t="s">
        <v>0</v>
      </c>
      <c r="C6" s="2" t="s">
        <v>1</v>
      </c>
      <c r="D6" s="6" t="s">
        <v>7</v>
      </c>
      <c r="E6" s="6"/>
      <c r="F6" s="6" t="s">
        <v>6</v>
      </c>
      <c r="G6" s="6"/>
      <c r="H6" s="2"/>
    </row>
    <row r="7" spans="1:8" ht="16.5">
      <c r="A7" s="4" t="s">
        <v>9</v>
      </c>
      <c r="B7" s="4">
        <v>-253</v>
      </c>
      <c r="C7" s="4">
        <v>-207</v>
      </c>
      <c r="D7" s="6">
        <f>(-B7+C7)/-1000</f>
        <v>-0.046</v>
      </c>
      <c r="E7" s="6"/>
      <c r="F7" s="6">
        <f>B7+D7*273</f>
        <v>-265.558</v>
      </c>
      <c r="G7" s="6"/>
      <c r="H7" s="4"/>
    </row>
    <row r="8" spans="1:8" ht="16.5">
      <c r="A8" s="4" t="s">
        <v>10</v>
      </c>
      <c r="B8" s="4">
        <v>-207</v>
      </c>
      <c r="C8" s="4">
        <v>-163</v>
      </c>
      <c r="D8" s="6">
        <f>(-B8+C8)/-1000</f>
        <v>-0.044</v>
      </c>
      <c r="E8" s="6"/>
      <c r="F8" s="6">
        <f>B8+D8*273</f>
        <v>-219.012</v>
      </c>
      <c r="G8" s="6"/>
      <c r="H8" s="4"/>
    </row>
    <row r="9" spans="1:8" ht="16.5">
      <c r="A9" s="4" t="s">
        <v>11</v>
      </c>
      <c r="B9" s="4">
        <v>-167</v>
      </c>
      <c r="C9" s="4">
        <v>-125</v>
      </c>
      <c r="D9" s="6">
        <f>(-B9+C9)/-1000</f>
        <v>-0.042</v>
      </c>
      <c r="E9" s="6"/>
      <c r="F9" s="6">
        <f>B9+D9*273</f>
        <v>-178.466</v>
      </c>
      <c r="G9" s="6"/>
      <c r="H9" s="4"/>
    </row>
    <row r="10" spans="1:8" ht="15">
      <c r="A10" s="4" t="s">
        <v>4</v>
      </c>
      <c r="B10" s="4">
        <v>-102</v>
      </c>
      <c r="C10" s="4">
        <v>-55</v>
      </c>
      <c r="D10" s="6">
        <f>(-B10+C10)/-1000</f>
        <v>-0.047</v>
      </c>
      <c r="E10" s="6"/>
      <c r="F10" s="6">
        <f>B10+D10*273</f>
        <v>-114.831</v>
      </c>
      <c r="G10" s="6"/>
      <c r="H10" s="4"/>
    </row>
    <row r="11" spans="1:8" ht="15">
      <c r="A11" s="4" t="s">
        <v>5</v>
      </c>
      <c r="B11" s="4">
        <v>-66</v>
      </c>
      <c r="C11" s="4">
        <v>-107</v>
      </c>
      <c r="D11" s="6">
        <f>(-B11+C11)/-1000</f>
        <v>0.041</v>
      </c>
      <c r="E11" s="6"/>
      <c r="F11" s="6">
        <f>B11+D11*273</f>
        <v>-54.807</v>
      </c>
      <c r="G11" s="6"/>
      <c r="H11" s="4"/>
    </row>
    <row r="12" spans="1:8" ht="15">
      <c r="A12" s="4"/>
      <c r="B12" s="4"/>
      <c r="C12" s="4"/>
      <c r="D12" s="4"/>
      <c r="E12" s="4"/>
      <c r="F12" s="4"/>
      <c r="G12" s="4"/>
      <c r="H12" s="4"/>
    </row>
    <row r="13" ht="12.75">
      <c r="A13" s="7" t="s">
        <v>14</v>
      </c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10" ht="16.5">
      <c r="A15" s="2" t="s">
        <v>3</v>
      </c>
      <c r="C15" s="3" t="s">
        <v>12</v>
      </c>
      <c r="D15" s="2"/>
      <c r="E15" s="2" t="s">
        <v>8</v>
      </c>
      <c r="F15" s="2"/>
      <c r="G15" s="2" t="s">
        <v>15</v>
      </c>
      <c r="H15" s="2"/>
      <c r="I15" s="2"/>
      <c r="J15" s="2"/>
    </row>
    <row r="16" spans="1:10" ht="15">
      <c r="A16" s="4">
        <f>-B7*1000/(4.575*273)</f>
        <v>202.56610420544845</v>
      </c>
      <c r="C16" s="4">
        <f>1/10^A16</f>
        <v>2.7157875593956604E-203</v>
      </c>
      <c r="D16" s="4"/>
      <c r="E16" s="4">
        <f>-C7*1000/(4.575*1273)</f>
        <v>35.5427349877017</v>
      </c>
      <c r="F16" s="4"/>
      <c r="G16" s="4">
        <f>1/10^E16</f>
        <v>2.865926262952405E-36</v>
      </c>
      <c r="H16" s="2"/>
      <c r="I16" s="2"/>
      <c r="J16" s="2"/>
    </row>
    <row r="17" spans="1:10" ht="15">
      <c r="A17" s="4">
        <f>-B8*1000/(4.575*273)</f>
        <v>165.73590344082146</v>
      </c>
      <c r="C17" s="4">
        <f>1/10^A17</f>
        <v>1.836946716828848E-166</v>
      </c>
      <c r="D17" s="4"/>
      <c r="E17" s="4">
        <f>-C8*1000/(4.575*1273)</f>
        <v>27.987757502393123</v>
      </c>
      <c r="F17" s="4"/>
      <c r="G17" s="4">
        <f>1/10^E17</f>
        <v>1.0285904732866123E-28</v>
      </c>
      <c r="H17" s="2"/>
      <c r="I17" s="2"/>
      <c r="J17" s="2"/>
    </row>
    <row r="18" spans="1:10" ht="15">
      <c r="A18" s="4">
        <f>-B9*1000/(4.575*273)</f>
        <v>133.7096419063632</v>
      </c>
      <c r="C18" s="4">
        <f>1/10^A18</f>
        <v>1.9514529897112443E-134</v>
      </c>
      <c r="D18" s="4"/>
      <c r="E18" s="4">
        <f>-C9*1000/(4.575*1273)</f>
        <v>21.46300421962663</v>
      </c>
      <c r="F18" s="4"/>
      <c r="G18" s="4">
        <f>1/10^E18</f>
        <v>3.4434658505865958E-22</v>
      </c>
      <c r="H18" s="2"/>
      <c r="I18" s="2"/>
      <c r="J18" s="2"/>
    </row>
    <row r="19" spans="1:10" ht="15">
      <c r="A19" s="4">
        <f>-B10*1000/(4.575*273)</f>
        <v>81.66696691286855</v>
      </c>
      <c r="C19" s="4">
        <f>1/10^A19</f>
        <v>2.1529457526628912E-82</v>
      </c>
      <c r="D19" s="4"/>
      <c r="E19" s="4">
        <f>-C10*1000/(4.575*1273)</f>
        <v>9.443721856635717</v>
      </c>
      <c r="F19" s="4"/>
      <c r="G19" s="4">
        <f>1/10^E19</f>
        <v>3.5997980996868094E-10</v>
      </c>
      <c r="H19" s="2"/>
      <c r="I19" s="2"/>
      <c r="J19" s="2"/>
    </row>
    <row r="20" spans="1:10" ht="15">
      <c r="A20" s="4">
        <f>-B11*1000/(4.575*273)</f>
        <v>52.843331531856116</v>
      </c>
      <c r="C20" s="4">
        <f>1/10^A20</f>
        <v>1.4343940271443242E-53</v>
      </c>
      <c r="D20" s="4"/>
      <c r="E20" s="4">
        <f>-C11*1000/(4.575*1273)</f>
        <v>18.372331612000394</v>
      </c>
      <c r="F20" s="4"/>
      <c r="G20" s="4">
        <f>1/10^E20</f>
        <v>4.242954631249269E-19</v>
      </c>
      <c r="H20" s="2"/>
      <c r="I20" s="2"/>
      <c r="J20" s="2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12">
    <mergeCell ref="F6:G6"/>
    <mergeCell ref="D10:E10"/>
    <mergeCell ref="D11:E11"/>
    <mergeCell ref="F7:G7"/>
    <mergeCell ref="F8:G8"/>
    <mergeCell ref="F9:G9"/>
    <mergeCell ref="F10:G10"/>
    <mergeCell ref="F11:G11"/>
    <mergeCell ref="D6:E6"/>
    <mergeCell ref="D7:E7"/>
    <mergeCell ref="D8:E8"/>
    <mergeCell ref="D9:E9"/>
  </mergeCells>
  <printOptions/>
  <pageMargins left="0.75" right="0.75" top="1" bottom="1" header="0" footer="0"/>
  <pageSetup horizontalDpi="300" verticalDpi="300" orientation="portrait" paperSize="9" r:id="rId2"/>
  <headerFooter alignWithMargins="0">
    <oddFooter>&amp;LGrupo de Siderurgia, Metalurgia y Materiales&amp;RUniversidad de Oviedo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SIDERURGIA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L.F. VERDEJA</dc:creator>
  <cp:keywords/>
  <dc:description/>
  <cp:lastModifiedBy>L.F. Verdeja</cp:lastModifiedBy>
  <cp:lastPrinted>2006-03-02T12:00:45Z</cp:lastPrinted>
  <dcterms:created xsi:type="dcterms:W3CDTF">1999-10-13T14:22:09Z</dcterms:created>
  <dcterms:modified xsi:type="dcterms:W3CDTF">2006-03-02T12:00:48Z</dcterms:modified>
  <cp:category/>
  <cp:version/>
  <cp:contentType/>
  <cp:contentStatus/>
</cp:coreProperties>
</file>